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prace wstępne" sheetId="1" r:id="rId1"/>
    <sheet name="zestawienie" sheetId="2" r:id="rId2"/>
  </sheets>
  <externalReferences>
    <externalReference r:id="rId3"/>
  </externalReferenc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2"/>
  <c r="C15"/>
  <c r="C14"/>
  <c r="C13"/>
  <c r="C12"/>
  <c r="C11"/>
  <c r="C10"/>
  <c r="C9"/>
  <c r="C17" l="1"/>
  <c r="C8"/>
  <c r="C7"/>
  <c r="B16"/>
  <c r="B15"/>
  <c r="B14"/>
  <c r="B13"/>
  <c r="B12"/>
  <c r="B11"/>
  <c r="B10"/>
  <c r="B9"/>
  <c r="B8"/>
  <c r="B7"/>
  <c r="D29" i="1"/>
  <c r="E14" i="2" l="1"/>
  <c r="D14"/>
  <c r="E15"/>
  <c r="D15"/>
  <c r="D16"/>
  <c r="E16"/>
  <c r="E13"/>
  <c r="E12"/>
  <c r="D12"/>
  <c r="D10"/>
  <c r="E8"/>
  <c r="E10"/>
  <c r="D11"/>
  <c r="E11"/>
  <c r="E9"/>
  <c r="D9"/>
  <c r="D7"/>
  <c r="D8"/>
  <c r="D13"/>
  <c r="E7"/>
  <c r="D17" l="1"/>
  <c r="E17"/>
  <c r="D3" l="1"/>
  <c r="D4" s="1"/>
  <c r="D19" s="1"/>
  <c r="E3"/>
  <c r="E4" s="1"/>
  <c r="E19" s="1"/>
</calcChain>
</file>

<file path=xl/sharedStrings.xml><?xml version="1.0" encoding="utf-8"?>
<sst xmlns="http://schemas.openxmlformats.org/spreadsheetml/2006/main" count="215" uniqueCount="153">
  <si>
    <t>L.p.</t>
  </si>
  <si>
    <t>Element prac</t>
  </si>
  <si>
    <t>Ilość</t>
  </si>
  <si>
    <t>J.m</t>
  </si>
  <si>
    <t>Cena jedn.</t>
  </si>
  <si>
    <t>Wartość netto [PLN]</t>
  </si>
  <si>
    <t>Wartość brutto [PLN]</t>
  </si>
  <si>
    <t>1.</t>
  </si>
  <si>
    <t>KOSZTY PRAC PRZYGOTOWAWCZYCH, PROJEKTOWYCH</t>
  </si>
  <si>
    <t>1.1</t>
  </si>
  <si>
    <t>Prace wstępne - studia i analizy przedinwestycyjne, badania geotechniczne, ocena oddziaływania na środowisko, ocena akustyczna i inne.</t>
  </si>
  <si>
    <t>kpl</t>
  </si>
  <si>
    <t>ŁĄCZNIE: PRACE PRZYGOTOWAWCZE, PROJEKTOWE</t>
  </si>
  <si>
    <t>2.</t>
  </si>
  <si>
    <t xml:space="preserve">KOSZTY ROBÓT BUDOWLANYCH </t>
  </si>
  <si>
    <t>2.1</t>
  </si>
  <si>
    <t>2.1.1</t>
  </si>
  <si>
    <t>2.1.2</t>
  </si>
  <si>
    <t>m2</t>
  </si>
  <si>
    <t>2.1.3</t>
  </si>
  <si>
    <t>2.1.4</t>
  </si>
  <si>
    <t>2.1.5</t>
  </si>
  <si>
    <t>Demontaż furtki o konstrukcji z ramy stalowej wypełnionej prętami stalowymi, wys. 1,5m, z załadunkiem wywozem na składowisko i kosztami utylizacji</t>
  </si>
  <si>
    <t>Demontaż bramy wjazdowej o konstrukcji z ramy stalowej wypełnionej prętami stalowymi, wys. 1,6m, szer. 4,40m, z załadunkiem wywozem na składowisko i kosztami utylizacji</t>
  </si>
  <si>
    <t>m</t>
  </si>
  <si>
    <t>Demontaż ogrodzenia zewnętrznego typu B - przęsła ogrodzenia z prętów stalowych o oczkach o wymiarach 80x200mm, ze słupkami stalowymi 40x60mm, z załadunkiem wywozem na składowisko i kosztami utylizacji</t>
  </si>
  <si>
    <t>Demontaż ogrodzenia zewnętrznego typu C - przęsła ogrodzenia z siatki, ze słupkami stalowymi 40x60mm, z załadunkiem wywozem na składowisko i kosztami utylizacji</t>
  </si>
  <si>
    <t>mb</t>
  </si>
  <si>
    <t xml:space="preserve">Demontaż podmurówki ogrodzenia zesnętrznego typu A, B, C z załadunkiem i wywozem na składowisko z kosztami utylizacji
91m + 28m + 95m = 214m </t>
  </si>
  <si>
    <t>m3</t>
  </si>
  <si>
    <t>2.1.6</t>
  </si>
  <si>
    <t>ROBOTY ROZBIÓRKOWE, DEMONTAŻOWE</t>
  </si>
  <si>
    <t>RAZEM: ROBOTY ROZBIÓRKOWE, DEMONTAŻOWE</t>
  </si>
  <si>
    <t>ROBOTY - ELEMENTY DO WYMIANY</t>
  </si>
  <si>
    <t>Demontaż istniejących słupów energetycznych z oprawami, z załadunkiem, wywozem i kosztami utylizacji</t>
  </si>
  <si>
    <t>RAZEM: ROBOTY - ELEMENTY DO WYMIANY</t>
  </si>
  <si>
    <t>2.2</t>
  </si>
  <si>
    <t>2.2.1</t>
  </si>
  <si>
    <t>2.2.2</t>
  </si>
  <si>
    <t>2.3</t>
  </si>
  <si>
    <t>2.3.1</t>
  </si>
  <si>
    <t>2.3.2</t>
  </si>
  <si>
    <t>szt</t>
  </si>
  <si>
    <t>Montaż bramy przesuwnej mechanicznej, o szerokości ok 5,0m, o konstrukcji stalowej</t>
  </si>
  <si>
    <t>Montaż furtki o konstrukcji stalowej o minimalnej szerokości 1,50m (furtki dostosowane do osób niepełnosprawnych poruszających się na wózkach inwalidzkich)</t>
  </si>
  <si>
    <t>Montaż bramy dwuskrzydłowej, o szerokości ok 3,50m, o konstrukcji stalowej</t>
  </si>
  <si>
    <t>OGRODZENIE ZEWNĘTRZNE</t>
  </si>
  <si>
    <t>OGRODZENIE ZABEZPIECZAJĄCE STREFĘ OCHRONY SIEWECZKI RZECZNEJ</t>
  </si>
  <si>
    <t>RAZEM: ROBOTY - OGRODZENIE ZEWNĘTRZNE</t>
  </si>
  <si>
    <t>RAZEM: ROBOTY - OGRODZENIE ZABEZPIECZAJĄCE STREFĘ OCHRONY SIEWECZKI RZECZNEJ</t>
  </si>
  <si>
    <t>ELEMENTY MAŁEJ ARCHITEKTURY</t>
  </si>
  <si>
    <t>Montaż ławek o konstrukcji stalowej z siedziskiem z desek drewnianych, bez oparcia posadowione na drewnianym pomoście i ścieżce z nawierzchni mineralnej</t>
  </si>
  <si>
    <t>Montaż koszy na śmieci o konstrukcji stalowej, obudowane listewkami drewnianymi</t>
  </si>
  <si>
    <t>Montaż przebieralni plażowych o konstrukcji drewnianej otwarte, niezadaszone o wymiarach ok. 200x225x235cm</t>
  </si>
  <si>
    <t>Montaż 'markizy' zacieniającej w formie rozpiętych materiałów o jasnym kolorze imitujących „żagle”, mocowane do stalowych słupów zakotwionych w podłożu, ustawionych pod kątem, średnica słupów 48÷60mm</t>
  </si>
  <si>
    <t>Montaż ozdobnych osłon w otoczeniu kontenerów na śmieci, toalet, przebieralni plażowych oraz wiat na sprzęt, w formie pionowych ścian o konstrukcji stalowej z profili zamkniętych, kwadratowych, zimnogiętych z wypełnieniem z listew drewnianych w układzie poziomym</t>
  </si>
  <si>
    <t>Montaż obudowy drewnianej, wykonanej z desek, z drewna egzotycznego, osłaniającej fragment betonowego umocnienia brzegu zbiornika wodnego, umożliwiającej swobodne i komfortowe leżakowanie</t>
  </si>
  <si>
    <t>Montaż obudowy drewnianej w formie schodów, wykonanej z desek, z drewna egzotycznego i stalowej podpory, nałożonej na istniejące schody betonowe, mocowanej do podstawy betonowej, umożliwiającej komfortowe wykorzystanie schodów np. do siedzenia (szerokość schodów ok. 5,00m)</t>
  </si>
  <si>
    <t>Montaż terminala multimedialnegp, dostępnego dla osób niepełnosprawnych (udźwiękowiony, dostępny dotykowo)</t>
  </si>
  <si>
    <t>Montaż lunety widokowej do obserwacji ptaków, mocowanej do podłoża na stałe</t>
  </si>
  <si>
    <t>RAZEM: ELEMENTY MAŁEJ ARCHITEKTURY</t>
  </si>
  <si>
    <t xml:space="preserve">ZIELEŃ </t>
  </si>
  <si>
    <t>Projektowana zieleń - DRZEWA
- Klon polny: 1 szt
- Sosna pospolita: 3 szt
- Wierzba płacząca: 2 szt
- Olsza czarna: 4 szt</t>
  </si>
  <si>
    <t>Projektowana zieleń - KRZEWY - żywopłotowe
- Grab pospolity: 408 szt</t>
  </si>
  <si>
    <t>Projektowana zieleń - ROŚLINY PNĄCE
- Winobluszcz pięciolistkowy: 34 szt</t>
  </si>
  <si>
    <t>Projektowana zieleń - BYLINY
- Pałka wąskolistna, Strzałka wodna, Oczeret jeziorny, Sitowie leśne,Turzyca nibyciborowata: 160 szt
- Wełnianka wąskolistna, Goryczka wąskolistna, Tojeść rozesłana, Rdest plamisty, Knieć błotna, Bobrek trójlistkowy, Niezapominajka błotna, Krwawnica pospolita, Bodziszek błotny, Wilczomlecz błotny: 188 szt</t>
  </si>
  <si>
    <t>Projektowana zieleń - KRZEWY - formy naturalne
- Róża alpejska lub róża dzika: 70 szt
- Bez czarny: 3 szt
- Róża francuska lub Betula nana: 22 szt</t>
  </si>
  <si>
    <t>Powierzchnia trawnika do założenia/renowacji - roboty ziemne ręczne/mechaniczne, dowóz i rozplantowanie humusu, siew, pielęgnacja</t>
  </si>
  <si>
    <t>RAZEM: ZIELEŃ</t>
  </si>
  <si>
    <t xml:space="preserve">Montaż tablic informacyjnych (edukacyjnych) o wymiarach 50x35cm </t>
  </si>
  <si>
    <t>Montaż tablic informacyjnych, wielkość tablicy 80x120cm</t>
  </si>
  <si>
    <t>Obrzeże z tworzywa sztucznego</t>
  </si>
  <si>
    <t>Obrzeże betonowe na ławie betonowej z oporem</t>
  </si>
  <si>
    <t>2.4</t>
  </si>
  <si>
    <t>2.4.1</t>
  </si>
  <si>
    <t>2.4.2</t>
  </si>
  <si>
    <t>2.4.3</t>
  </si>
  <si>
    <t>NAWIERZCHNIE</t>
  </si>
  <si>
    <t>RAZEM: NAWIERZCHNIE</t>
  </si>
  <si>
    <t>2.5</t>
  </si>
  <si>
    <t>POMOST DREWANIANY (MOLO)</t>
  </si>
  <si>
    <t>Pomost o konstrukcji drewnianej, posadowiony na dnie zbiornika (na wodzie), szer. 3,00m, długość 31,00m</t>
  </si>
  <si>
    <t>RAZEM: POMOST DREWANIANY (MOLO)</t>
  </si>
  <si>
    <t>2.5.1</t>
  </si>
  <si>
    <t>2.5.2</t>
  </si>
  <si>
    <t>2.6</t>
  </si>
  <si>
    <t>BOISKO DO PIŁKI PLAŻOWEJ</t>
  </si>
  <si>
    <t>Roboty przygotowawcze, pomiarowe</t>
  </si>
  <si>
    <t>Montaż owalnych słupków aluminiowych 100/120mm z tulejami oraz z mechanizmem naciągowym i regulacyjnym</t>
  </si>
  <si>
    <t>Montaż siatki do siatkówki: czarna z polipropylenu gr.3mm, długości 8,5m szerokości 1,0m, brzegi obszyte taśmą</t>
  </si>
  <si>
    <t>Montaż linii do wyznaczania pola boiska – „taśmy poliestrowe, szerokości 5cm, w kolorze kontrastującym z podłożem</t>
  </si>
  <si>
    <t>2.6.1</t>
  </si>
  <si>
    <t>2.6.2</t>
  </si>
  <si>
    <t>2.6.3</t>
  </si>
  <si>
    <t>2.6.4</t>
  </si>
  <si>
    <t>2.6.5</t>
  </si>
  <si>
    <t>2.7</t>
  </si>
  <si>
    <t>PLAŻA Z PIASKU</t>
  </si>
  <si>
    <t>2.7.1</t>
  </si>
  <si>
    <t>Uporządkowanie istniejącej plaży (usunięcie gruzu, śmieci itp.)</t>
  </si>
  <si>
    <t>Roboty ziemne z załadunkiem i wywozem ziemi - usunięcie istniejącej darni trawnika</t>
  </si>
  <si>
    <t>Wykonanie nawierzchni plaży z piasku gr śr. 30 cm</t>
  </si>
  <si>
    <t>2.7.2</t>
  </si>
  <si>
    <t>2.7.3</t>
  </si>
  <si>
    <t>2.7.4</t>
  </si>
  <si>
    <t>RAZEM: PLAŻA Z PIASKU</t>
  </si>
  <si>
    <t>2.8</t>
  </si>
  <si>
    <t>2.8.1</t>
  </si>
  <si>
    <t>2.8.2</t>
  </si>
  <si>
    <t>2.9</t>
  </si>
  <si>
    <t>2.9.1</t>
  </si>
  <si>
    <t>2.9.2</t>
  </si>
  <si>
    <t>2.10</t>
  </si>
  <si>
    <t>2.10.1</t>
  </si>
  <si>
    <t>2.10.2</t>
  </si>
  <si>
    <t>2.10.3</t>
  </si>
  <si>
    <t>2.10.4</t>
  </si>
  <si>
    <t>2.10.5</t>
  </si>
  <si>
    <t>2.10.6</t>
  </si>
  <si>
    <t>2.10.7</t>
  </si>
  <si>
    <t>ŁĄCZNIE KOSZTY ROBÓT BUDOWLANYCH</t>
  </si>
  <si>
    <t>Oczyszczenie terenu. Przygotowanie terenu pod lokalną makroniwelację. Wstępne roboty ziemne, rozplantowanie humusu z odzysku/dowiezionego. Przygotowanie terenu pod sadzenie drzew, krzewów (powierzchnia biologicznie czynna pokryta przez grupy drzew i krzewów i rośliny zielne)</t>
  </si>
  <si>
    <t>WARTOŚĆ NETTO [PLN]</t>
  </si>
  <si>
    <t>WARTOŚĆ BRUTTO [PLN]</t>
  </si>
  <si>
    <t>PRACE PRZYGOTOWAWCZE, PROJEKTOWE</t>
  </si>
  <si>
    <t>ŁĄCZNY ZAKRES PRAC ( 1 + 2 )
1. PRACE PRZYGOTOWAWCZE I PROJEKTOWE
2. ROBOTY BUDOWLANE</t>
  </si>
  <si>
    <t>Nawierzchnia płyt chodnikowych o wymiarach 40x40x8cm z rowkami prowadzącymi (w celu udostępnienia obiektu dla osób niewidomych i niedowidzących)</t>
  </si>
  <si>
    <t>Pomost o konstrukcji drewnianej, posadowiony na gruncie macierzystym (szer. 3,00m, długość 20,00m)</t>
  </si>
  <si>
    <t>2.5.3</t>
  </si>
  <si>
    <t>Montaż słupów oświetleniowych z oprawami, pomiary - zgodnie z założeniami PFU</t>
  </si>
  <si>
    <t>Konstrukcja pomostu posadowionego na dnie zbiornika</t>
  </si>
  <si>
    <t>Nawierzchnie z kostki betonowej:
- plac o powierzchni ok. 49,00m2 – strefa toalet i kontenerów na śmieci
- plac o powierzchni ok. 27,00m2 – strefa przebieralni plażowych
RAZEM: 76,00 m2
(z robotami ziemnymi - korytowaniem, z warstwami podbudowy zgodnie z PFU)</t>
  </si>
  <si>
    <t>Ścieżki o nawierzchni mineralnej (ścieżki i niewielki plac zlokalizowany w północno - wschodniej części terenu objętego opracowaniem)
(z robotami ziemnymi - korytowaniem, z warstwami podbudowy zgodnie z PFU)</t>
  </si>
  <si>
    <t>Demontaż ogrodzenia zewnętrznego typu A - przęsła ogrodzenia w ramie z kątowników stalowych wypełnione siatką ze słupkami stalowymi śr. 60mm z załadunkiem wywozem na składowisko i kosztami utylizacji</t>
  </si>
  <si>
    <t>2.3.3</t>
  </si>
  <si>
    <t>2.3.4</t>
  </si>
  <si>
    <t>2.3.5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</si>
  <si>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</si>
  <si>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</si>
  <si>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</si>
  <si>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</si>
  <si>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</si>
  <si>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</si>
  <si>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</si>
  <si>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</si>
  <si>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</si>
  <si>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Wykorzystanie zasobów przyrodniczych zbiornika sudety w Bielawie</t>
  </si>
  <si>
    <t>Dokumentacja projektowa</t>
  </si>
  <si>
    <t>Załącznik nr 2 do SIWZ</t>
  </si>
  <si>
    <t xml:space="preserve">ŁĄCZNIE: PRACE PRZYGOTOWAWCZE, PROJEKTOWE + ŁĄCZNIE KOSZTY ROBÓT BUDOWLANYCH </t>
  </si>
  <si>
    <t xml:space="preserve">Wykonanie ogrodzenia o konstrukcji stalowej (zgodnie z założeniami PFU) </t>
  </si>
  <si>
    <t xml:space="preserve">Wykonanie trwałego ogrodzenia (w celu zabezpieczenia miejsca potencjalnego występowania gatunku przed użytkownikami terenu)(zgodnie z założeniami PFU) </t>
  </si>
  <si>
    <t xml:space="preserve">Wykonanie trwałego ogrodzenia - wokół strefy występowania sieweczki rzecznej- w celu zabezpieczenia strefy przed użytkownikami terenu (zgodnie z założeniami PFU) 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</si>
</sst>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b/>
      <i/>
      <sz val="8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3" fillId="0" borderId="12" xfId="0" applyFont="1" applyBorder="1" applyAlignment="1">
      <alignment vertical="center" wrapText="1"/>
    </xf>
    <xf numFmtId="0" fontId="3" fillId="4" borderId="15" xfId="0" applyFont="1" applyFill="1" applyBorder="1" applyAlignment="1">
      <alignment horizontal="center" vertical="center"/>
    </xf>
    <xf numFmtId="4" fontId="2" fillId="4" borderId="19" xfId="0" applyNumberFormat="1" applyFont="1" applyFill="1" applyBorder="1" applyAlignment="1">
      <alignment horizontal="right" vertical="center" wrapText="1"/>
    </xf>
    <xf numFmtId="4" fontId="2" fillId="4" borderId="20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2" fillId="6" borderId="4" xfId="0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right" vertical="center" wrapText="1"/>
    </xf>
    <xf numFmtId="4" fontId="2" fillId="6" borderId="6" xfId="0" applyNumberFormat="1" applyFont="1" applyFill="1" applyBorder="1" applyAlignment="1">
      <alignment horizontal="right" vertical="center" wrapText="1"/>
    </xf>
    <xf numFmtId="0" fontId="3" fillId="7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4" fontId="3" fillId="7" borderId="5" xfId="0" applyNumberFormat="1" applyFont="1" applyFill="1" applyBorder="1" applyAlignment="1">
      <alignment vertical="center"/>
    </xf>
    <xf numFmtId="4" fontId="3" fillId="7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4" fontId="3" fillId="0" borderId="5" xfId="0" applyNumberFormat="1" applyFont="1" applyBorder="1" applyAlignment="1">
      <alignment horizontal="right" vertical="center"/>
    </xf>
    <xf numFmtId="4" fontId="3" fillId="0" borderId="5" xfId="0" applyNumberFormat="1" applyFont="1" applyBorder="1" applyAlignment="1">
      <alignment horizontal="center" vertical="center"/>
    </xf>
    <xf numFmtId="0" fontId="2" fillId="5" borderId="5" xfId="0" applyFont="1" applyFill="1" applyBorder="1" applyAlignment="1">
      <alignment vertical="center" wrapText="1"/>
    </xf>
    <xf numFmtId="4" fontId="2" fillId="5" borderId="7" xfId="0" applyNumberFormat="1" applyFont="1" applyFill="1" applyBorder="1" applyAlignment="1">
      <alignment vertical="center"/>
    </xf>
    <xf numFmtId="4" fontId="2" fillId="5" borderId="7" xfId="0" applyNumberFormat="1" applyFont="1" applyFill="1" applyBorder="1" applyAlignment="1">
      <alignment horizontal="center" vertical="center"/>
    </xf>
    <xf numFmtId="4" fontId="2" fillId="5" borderId="7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3" fillId="8" borderId="24" xfId="0" applyFont="1" applyFill="1" applyBorder="1" applyAlignment="1">
      <alignment vertical="center"/>
    </xf>
    <xf numFmtId="4" fontId="2" fillId="8" borderId="26" xfId="0" applyNumberFormat="1" applyFont="1" applyFill="1" applyBorder="1" applyAlignment="1">
      <alignment horizontal="right" vertical="center" wrapText="1"/>
    </xf>
    <xf numFmtId="0" fontId="3" fillId="7" borderId="5" xfId="0" applyFont="1" applyFill="1" applyBorder="1" applyAlignment="1">
      <alignment vertical="center" wrapText="1"/>
    </xf>
    <xf numFmtId="2" fontId="2" fillId="9" borderId="1" xfId="0" applyNumberFormat="1" applyFont="1" applyFill="1" applyBorder="1" applyAlignment="1">
      <alignment horizontal="center" vertical="center" wrapText="1"/>
    </xf>
    <xf numFmtId="2" fontId="2" fillId="9" borderId="2" xfId="0" applyNumberFormat="1" applyFont="1" applyFill="1" applyBorder="1" applyAlignment="1">
      <alignment vertical="center" wrapText="1"/>
    </xf>
    <xf numFmtId="2" fontId="6" fillId="9" borderId="2" xfId="0" applyNumberFormat="1" applyFont="1" applyFill="1" applyBorder="1" applyAlignment="1">
      <alignment horizontal="center" vertical="center" wrapText="1"/>
    </xf>
    <xf numFmtId="2" fontId="6" fillId="9" borderId="3" xfId="0" applyNumberFormat="1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0" fontId="6" fillId="10" borderId="29" xfId="0" applyFont="1" applyFill="1" applyBorder="1" applyAlignment="1">
      <alignment horizontal="center" vertical="center"/>
    </xf>
    <xf numFmtId="0" fontId="2" fillId="10" borderId="30" xfId="0" applyFont="1" applyFill="1" applyBorder="1" applyAlignment="1">
      <alignment vertical="center" wrapText="1"/>
    </xf>
    <xf numFmtId="4" fontId="6" fillId="10" borderId="30" xfId="0" applyNumberFormat="1" applyFont="1" applyFill="1" applyBorder="1" applyAlignment="1">
      <alignment vertical="center"/>
    </xf>
    <xf numFmtId="4" fontId="6" fillId="10" borderId="31" xfId="0" applyNumberFormat="1" applyFont="1" applyFill="1" applyBorder="1" applyAlignment="1">
      <alignment vertical="center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4" fontId="4" fillId="0" borderId="6" xfId="0" applyNumberFormat="1" applyFont="1" applyBorder="1" applyAlignment="1">
      <alignment vertical="center"/>
    </xf>
    <xf numFmtId="0" fontId="6" fillId="10" borderId="30" xfId="0" applyFont="1" applyFill="1" applyBorder="1" applyAlignment="1">
      <alignment vertical="center" wrapText="1"/>
    </xf>
    <xf numFmtId="0" fontId="6" fillId="10" borderId="32" xfId="0" applyFont="1" applyFill="1" applyBorder="1" applyAlignment="1">
      <alignment horizontal="center" vertical="center"/>
    </xf>
    <xf numFmtId="0" fontId="6" fillId="10" borderId="18" xfId="0" applyFont="1" applyFill="1" applyBorder="1" applyAlignment="1">
      <alignment vertical="center" wrapText="1"/>
    </xf>
    <xf numFmtId="4" fontId="6" fillId="10" borderId="19" xfId="0" applyNumberFormat="1" applyFont="1" applyFill="1" applyBorder="1" applyAlignment="1">
      <alignment vertical="center"/>
    </xf>
    <xf numFmtId="4" fontId="6" fillId="10" borderId="20" xfId="0" applyNumberFormat="1" applyFont="1" applyFill="1" applyBorder="1" applyAlignment="1">
      <alignment vertical="center"/>
    </xf>
    <xf numFmtId="4" fontId="4" fillId="0" borderId="5" xfId="0" applyNumberFormat="1" applyFont="1" applyFill="1" applyBorder="1" applyAlignment="1">
      <alignment horizontal="right" vertical="center" wrapText="1"/>
    </xf>
    <xf numFmtId="4" fontId="4" fillId="0" borderId="6" xfId="0" applyNumberFormat="1" applyFont="1" applyFill="1" applyBorder="1" applyAlignment="1">
      <alignment horizontal="right" vertical="center" wrapText="1"/>
    </xf>
    <xf numFmtId="0" fontId="2" fillId="5" borderId="4" xfId="0" applyFont="1" applyFill="1" applyBorder="1" applyAlignment="1">
      <alignment horizontal="center" vertical="center"/>
    </xf>
    <xf numFmtId="4" fontId="2" fillId="5" borderId="8" xfId="0" applyNumberFormat="1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4" fontId="2" fillId="6" borderId="13" xfId="0" applyNumberFormat="1" applyFont="1" applyFill="1" applyBorder="1" applyAlignment="1">
      <alignment horizontal="right" vertical="center" wrapText="1"/>
    </xf>
    <xf numFmtId="0" fontId="2" fillId="3" borderId="21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vertical="center" wrapText="1"/>
    </xf>
    <xf numFmtId="4" fontId="2" fillId="3" borderId="22" xfId="0" applyNumberFormat="1" applyFont="1" applyFill="1" applyBorder="1" applyAlignment="1">
      <alignment vertical="center"/>
    </xf>
    <xf numFmtId="4" fontId="2" fillId="3" borderId="22" xfId="0" applyNumberFormat="1" applyFont="1" applyFill="1" applyBorder="1" applyAlignment="1">
      <alignment horizontal="center" vertical="center"/>
    </xf>
    <xf numFmtId="4" fontId="2" fillId="3" borderId="22" xfId="0" applyNumberFormat="1" applyFont="1" applyFill="1" applyBorder="1" applyAlignment="1">
      <alignment vertical="center" wrapText="1"/>
    </xf>
    <xf numFmtId="4" fontId="2" fillId="3" borderId="23" xfId="0" applyNumberFormat="1" applyFont="1" applyFill="1" applyBorder="1" applyAlignment="1">
      <alignment vertical="center" wrapText="1"/>
    </xf>
    <xf numFmtId="0" fontId="1" fillId="2" borderId="33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3" fontId="1" fillId="2" borderId="34" xfId="0" applyNumberFormat="1" applyFont="1" applyFill="1" applyBorder="1" applyAlignment="1">
      <alignment horizontal="center" vertical="center"/>
    </xf>
    <xf numFmtId="3" fontId="1" fillId="2" borderId="34" xfId="0" applyNumberFormat="1" applyFont="1" applyFill="1" applyBorder="1" applyAlignment="1">
      <alignment horizontal="center" vertical="center" wrapText="1"/>
    </xf>
    <xf numFmtId="3" fontId="1" fillId="2" borderId="35" xfId="0" applyNumberFormat="1" applyFont="1" applyFill="1" applyBorder="1" applyAlignment="1">
      <alignment horizontal="center" vertical="center" wrapText="1"/>
    </xf>
    <xf numFmtId="1" fontId="1" fillId="2" borderId="34" xfId="0" applyNumberFormat="1" applyFont="1" applyFill="1" applyBorder="1" applyAlignment="1">
      <alignment horizontal="center" vertical="center"/>
    </xf>
    <xf numFmtId="1" fontId="1" fillId="2" borderId="34" xfId="0" applyNumberFormat="1" applyFont="1" applyFill="1" applyBorder="1" applyAlignment="1">
      <alignment horizontal="center" vertical="center" wrapText="1"/>
    </xf>
    <xf numFmtId="1" fontId="1" fillId="2" borderId="3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/>
    </xf>
    <xf numFmtId="4" fontId="3" fillId="0" borderId="5" xfId="0" applyNumberFormat="1" applyFont="1" applyBorder="1" applyAlignment="1">
      <alignment horizontal="right" vertical="center" wrapText="1"/>
    </xf>
    <xf numFmtId="4" fontId="2" fillId="6" borderId="14" xfId="0" applyNumberFormat="1" applyFont="1" applyFill="1" applyBorder="1" applyAlignment="1">
      <alignment horizontal="right" vertical="center" wrapText="1"/>
    </xf>
    <xf numFmtId="4" fontId="2" fillId="8" borderId="36" xfId="0" applyNumberFormat="1" applyFont="1" applyFill="1" applyBorder="1" applyAlignment="1">
      <alignment horizontal="right" vertical="center" wrapText="1"/>
    </xf>
    <xf numFmtId="0" fontId="5" fillId="2" borderId="21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/>
    </xf>
    <xf numFmtId="3" fontId="5" fillId="2" borderId="10" xfId="0" applyNumberFormat="1" applyFont="1" applyFill="1" applyBorder="1" applyAlignment="1">
      <alignment horizontal="center" vertical="center"/>
    </xf>
    <xf numFmtId="4" fontId="5" fillId="2" borderId="10" xfId="0" applyNumberFormat="1" applyFont="1" applyFill="1" applyBorder="1" applyAlignment="1">
      <alignment horizontal="center" vertical="center" wrapText="1"/>
    </xf>
    <xf numFmtId="4" fontId="5" fillId="2" borderId="37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right" vertical="center"/>
    </xf>
    <xf numFmtId="4" fontId="3" fillId="0" borderId="12" xfId="0" applyNumberFormat="1" applyFont="1" applyBorder="1" applyAlignment="1">
      <alignment horizontal="right" vertical="center" wrapText="1"/>
    </xf>
    <xf numFmtId="4" fontId="3" fillId="0" borderId="38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/>
    </xf>
    <xf numFmtId="4" fontId="2" fillId="4" borderId="42" xfId="0" applyNumberFormat="1" applyFont="1" applyFill="1" applyBorder="1" applyAlignment="1">
      <alignment horizontal="right" vertical="center" wrapText="1"/>
    </xf>
    <xf numFmtId="0" fontId="1" fillId="2" borderId="29" xfId="0" applyFont="1" applyFill="1" applyBorder="1" applyAlignment="1">
      <alignment horizontal="center" vertical="center"/>
    </xf>
    <xf numFmtId="3" fontId="1" fillId="2" borderId="30" xfId="0" applyNumberFormat="1" applyFont="1" applyFill="1" applyBorder="1" applyAlignment="1">
      <alignment horizontal="center" vertical="center" wrapText="1"/>
    </xf>
    <xf numFmtId="3" fontId="1" fillId="2" borderId="31" xfId="0" applyNumberFormat="1" applyFont="1" applyFill="1" applyBorder="1" applyAlignment="1">
      <alignment horizontal="center" vertical="center" wrapText="1"/>
    </xf>
    <xf numFmtId="0" fontId="3" fillId="4" borderId="46" xfId="0" applyFont="1" applyFill="1" applyBorder="1" applyAlignment="1">
      <alignment horizontal="center" vertical="center"/>
    </xf>
    <xf numFmtId="4" fontId="2" fillId="4" borderId="47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2" fillId="6" borderId="5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7" borderId="0" xfId="0" applyFont="1" applyFill="1" applyBorder="1" applyAlignment="1">
      <alignment horizontal="center" vertical="center"/>
    </xf>
    <xf numFmtId="0" fontId="2" fillId="4" borderId="39" xfId="0" applyFont="1" applyFill="1" applyBorder="1" applyAlignment="1">
      <alignment vertical="center" wrapText="1"/>
    </xf>
    <xf numFmtId="0" fontId="4" fillId="0" borderId="40" xfId="0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1" fillId="2" borderId="43" xfId="0" applyFont="1" applyFill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right" vertical="center"/>
    </xf>
    <xf numFmtId="0" fontId="9" fillId="11" borderId="2" xfId="0" applyFont="1" applyFill="1" applyBorder="1" applyAlignment="1">
      <alignment horizontal="right" vertical="center"/>
    </xf>
    <xf numFmtId="0" fontId="9" fillId="11" borderId="3" xfId="0" applyFont="1" applyFill="1" applyBorder="1" applyAlignment="1">
      <alignment horizontal="right" vertical="center"/>
    </xf>
    <xf numFmtId="0" fontId="7" fillId="11" borderId="33" xfId="0" applyFont="1" applyFill="1" applyBorder="1" applyAlignment="1">
      <alignment horizontal="center" vertical="center"/>
    </xf>
    <xf numFmtId="0" fontId="8" fillId="11" borderId="34" xfId="0" applyFont="1" applyFill="1" applyBorder="1" applyAlignment="1">
      <alignment horizontal="center" vertical="center"/>
    </xf>
    <xf numFmtId="0" fontId="8" fillId="11" borderId="35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vertical="center" wrapText="1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2" fillId="8" borderId="25" xfId="0" applyFont="1" applyFill="1" applyBorder="1" applyAlignment="1">
      <alignment vertical="center" wrapText="1"/>
    </xf>
    <xf numFmtId="0" fontId="0" fillId="0" borderId="17" xfId="0" applyBorder="1" applyAlignment="1">
      <alignment vertical="center"/>
    </xf>
    <xf numFmtId="0" fontId="0" fillId="0" borderId="26" xfId="0" applyBorder="1" applyAlignment="1">
      <alignment vertical="center"/>
    </xf>
    <xf numFmtId="0" fontId="2" fillId="6" borderId="13" xfId="0" applyFont="1" applyFill="1" applyBorder="1" applyAlignment="1">
      <alignment vertical="center" wrapText="1"/>
    </xf>
    <xf numFmtId="0" fontId="4" fillId="0" borderId="13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_LTD/OneDrive/Dokumenty/Szopinska_BIELAWA/ZO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7">
          <cell r="A17" t="str">
            <v>2.1</v>
          </cell>
        </row>
        <row r="24">
          <cell r="A24" t="str">
            <v>2.2</v>
          </cell>
        </row>
        <row r="43">
          <cell r="A43" t="str">
            <v>2.3</v>
          </cell>
        </row>
        <row r="50">
          <cell r="A50" t="str">
            <v>2.4</v>
          </cell>
        </row>
        <row r="59">
          <cell r="A59" t="str">
            <v>2.5</v>
          </cell>
        </row>
        <row r="66">
          <cell r="A66" t="str">
            <v>2.6</v>
          </cell>
        </row>
        <row r="76">
          <cell r="A76" t="str">
            <v>2.7</v>
          </cell>
        </row>
        <row r="85">
          <cell r="A85" t="str">
            <v>2.8</v>
          </cell>
        </row>
        <row r="96">
          <cell r="A96" t="str">
            <v>2.9</v>
          </cell>
        </row>
        <row r="107">
          <cell r="A107" t="str">
            <v>2.10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5"/>
  <sheetViews>
    <sheetView tabSelected="1" topLeftCell="A55" workbookViewId="0">
      <selection activeCell="F57" sqref="F57"/>
    </sheetView>
  </sheetViews>
  <sheetFormatPr defaultRowHeight="12"/>
  <cols>
    <col min="1" max="1" width="1.5703125" style="26" customWidth="1"/>
    <col min="2" max="2" width="7" style="34" customWidth="1"/>
    <col min="3" max="3" width="46.140625" style="25" customWidth="1"/>
    <col min="4" max="4" width="8.28515625" style="27" customWidth="1"/>
    <col min="5" max="5" width="6" style="34" customWidth="1"/>
    <col min="6" max="6" width="7.7109375" style="27" customWidth="1"/>
    <col min="7" max="8" width="10.5703125" style="27" customWidth="1"/>
    <col min="9" max="16384" width="9.140625" style="26"/>
  </cols>
  <sheetData>
    <row r="1" spans="2:8" ht="12.75" thickBot="1"/>
    <row r="2" spans="2:8" ht="24.75" customHeight="1">
      <c r="B2" s="120" t="s">
        <v>148</v>
      </c>
      <c r="C2" s="121"/>
      <c r="D2" s="121"/>
      <c r="E2" s="121"/>
      <c r="F2" s="121"/>
      <c r="G2" s="121"/>
      <c r="H2" s="122"/>
    </row>
    <row r="3" spans="2:8" ht="27" customHeight="1" thickBot="1">
      <c r="B3" s="123" t="s">
        <v>146</v>
      </c>
      <c r="C3" s="124"/>
      <c r="D3" s="124"/>
      <c r="E3" s="124"/>
      <c r="F3" s="124"/>
      <c r="G3" s="124"/>
      <c r="H3" s="125"/>
    </row>
    <row r="4" spans="2:8" ht="24">
      <c r="B4" s="93" t="s">
        <v>0</v>
      </c>
      <c r="C4" s="94" t="s">
        <v>1</v>
      </c>
      <c r="D4" s="95" t="s">
        <v>2</v>
      </c>
      <c r="E4" s="95" t="s">
        <v>3</v>
      </c>
      <c r="F4" s="96" t="s">
        <v>4</v>
      </c>
      <c r="G4" s="97" t="s">
        <v>5</v>
      </c>
      <c r="H4" s="98" t="s">
        <v>6</v>
      </c>
    </row>
    <row r="5" spans="2:8" ht="12.75" thickBot="1">
      <c r="B5" s="75">
        <v>1</v>
      </c>
      <c r="C5" s="76">
        <v>2</v>
      </c>
      <c r="D5" s="77">
        <v>3</v>
      </c>
      <c r="E5" s="77">
        <v>4</v>
      </c>
      <c r="F5" s="77">
        <v>5</v>
      </c>
      <c r="G5" s="78">
        <v>6</v>
      </c>
      <c r="H5" s="79">
        <v>7</v>
      </c>
    </row>
    <row r="6" spans="2:8">
      <c r="B6" s="69" t="s">
        <v>7</v>
      </c>
      <c r="C6" s="70" t="s">
        <v>8</v>
      </c>
      <c r="D6" s="71"/>
      <c r="E6" s="72"/>
      <c r="F6" s="71"/>
      <c r="G6" s="73"/>
      <c r="H6" s="74"/>
    </row>
    <row r="7" spans="2:8" ht="36">
      <c r="B7" s="87" t="s">
        <v>9</v>
      </c>
      <c r="C7" s="18" t="s">
        <v>10</v>
      </c>
      <c r="D7" s="88">
        <v>1</v>
      </c>
      <c r="E7" s="88" t="s">
        <v>11</v>
      </c>
      <c r="F7" s="89"/>
      <c r="G7" s="90"/>
      <c r="H7" s="86"/>
    </row>
    <row r="8" spans="2:8" ht="41.25" customHeight="1" thickBot="1">
      <c r="B8" s="87" t="s">
        <v>9</v>
      </c>
      <c r="C8" s="1" t="s">
        <v>147</v>
      </c>
      <c r="D8" s="99">
        <v>1</v>
      </c>
      <c r="E8" s="99" t="s">
        <v>11</v>
      </c>
      <c r="F8" s="100"/>
      <c r="G8" s="101"/>
      <c r="H8" s="102"/>
    </row>
    <row r="9" spans="2:8" ht="13.5" thickTop="1" thickBot="1">
      <c r="B9" s="2"/>
      <c r="C9" s="126" t="s">
        <v>12</v>
      </c>
      <c r="D9" s="127"/>
      <c r="E9" s="127"/>
      <c r="F9" s="128"/>
      <c r="G9" s="3"/>
      <c r="H9" s="4"/>
    </row>
    <row r="10" spans="2:8" ht="24.75" thickTop="1">
      <c r="B10" s="28" t="s">
        <v>0</v>
      </c>
      <c r="C10" s="29" t="s">
        <v>1</v>
      </c>
      <c r="D10" s="30" t="s">
        <v>2</v>
      </c>
      <c r="E10" s="30" t="s">
        <v>3</v>
      </c>
      <c r="F10" s="30" t="s">
        <v>4</v>
      </c>
      <c r="G10" s="31" t="s">
        <v>5</v>
      </c>
      <c r="H10" s="32" t="s">
        <v>6</v>
      </c>
    </row>
    <row r="11" spans="2:8" ht="12.75" thickBot="1">
      <c r="B11" s="75">
        <v>1</v>
      </c>
      <c r="C11" s="76">
        <v>2</v>
      </c>
      <c r="D11" s="80">
        <v>3</v>
      </c>
      <c r="E11" s="80">
        <v>4</v>
      </c>
      <c r="F11" s="80">
        <v>5</v>
      </c>
      <c r="G11" s="81">
        <v>6</v>
      </c>
      <c r="H11" s="82">
        <v>7</v>
      </c>
    </row>
    <row r="12" spans="2:8">
      <c r="B12" s="69" t="s">
        <v>13</v>
      </c>
      <c r="C12" s="70" t="s">
        <v>14</v>
      </c>
      <c r="D12" s="71"/>
      <c r="E12" s="72"/>
      <c r="F12" s="71"/>
      <c r="G12" s="73"/>
      <c r="H12" s="74"/>
    </row>
    <row r="13" spans="2:8">
      <c r="B13" s="64" t="s">
        <v>15</v>
      </c>
      <c r="C13" s="21" t="s">
        <v>31</v>
      </c>
      <c r="D13" s="22"/>
      <c r="E13" s="23"/>
      <c r="F13" s="22"/>
      <c r="G13" s="24"/>
      <c r="H13" s="65"/>
    </row>
    <row r="14" spans="2:8" ht="48">
      <c r="B14" s="5" t="s">
        <v>16</v>
      </c>
      <c r="C14" s="6" t="s">
        <v>22</v>
      </c>
      <c r="D14" s="7">
        <v>2</v>
      </c>
      <c r="E14" s="8" t="s">
        <v>11</v>
      </c>
      <c r="F14" s="7"/>
      <c r="G14" s="9"/>
      <c r="H14" s="10"/>
    </row>
    <row r="15" spans="2:8" ht="48">
      <c r="B15" s="5" t="s">
        <v>17</v>
      </c>
      <c r="C15" s="6" t="s">
        <v>23</v>
      </c>
      <c r="D15" s="7">
        <v>1</v>
      </c>
      <c r="E15" s="8" t="s">
        <v>11</v>
      </c>
      <c r="F15" s="7"/>
      <c r="G15" s="9"/>
      <c r="H15" s="10"/>
    </row>
    <row r="16" spans="2:8" ht="48">
      <c r="B16" s="5" t="s">
        <v>19</v>
      </c>
      <c r="C16" s="6" t="s">
        <v>133</v>
      </c>
      <c r="D16" s="7">
        <v>91</v>
      </c>
      <c r="E16" s="8" t="s">
        <v>24</v>
      </c>
      <c r="F16" s="7"/>
      <c r="G16" s="9"/>
      <c r="H16" s="10"/>
    </row>
    <row r="17" spans="2:8" ht="60">
      <c r="B17" s="5" t="s">
        <v>20</v>
      </c>
      <c r="C17" s="6" t="s">
        <v>25</v>
      </c>
      <c r="D17" s="7">
        <v>28</v>
      </c>
      <c r="E17" s="8" t="s">
        <v>24</v>
      </c>
      <c r="F17" s="7"/>
      <c r="G17" s="9"/>
      <c r="H17" s="10"/>
    </row>
    <row r="18" spans="2:8" ht="48">
      <c r="B18" s="5" t="s">
        <v>21</v>
      </c>
      <c r="C18" s="6" t="s">
        <v>26</v>
      </c>
      <c r="D18" s="7">
        <v>95</v>
      </c>
      <c r="E18" s="8" t="s">
        <v>24</v>
      </c>
      <c r="F18" s="7"/>
      <c r="G18" s="9"/>
      <c r="H18" s="10"/>
    </row>
    <row r="19" spans="2:8" ht="48">
      <c r="B19" s="5" t="s">
        <v>30</v>
      </c>
      <c r="C19" s="6" t="s">
        <v>28</v>
      </c>
      <c r="D19" s="7">
        <v>214</v>
      </c>
      <c r="E19" s="8" t="s">
        <v>27</v>
      </c>
      <c r="F19" s="7"/>
      <c r="G19" s="9"/>
      <c r="H19" s="10"/>
    </row>
    <row r="20" spans="2:8">
      <c r="B20" s="11"/>
      <c r="C20" s="111" t="s">
        <v>32</v>
      </c>
      <c r="D20" s="129"/>
      <c r="E20" s="129"/>
      <c r="F20" s="129"/>
      <c r="G20" s="12"/>
      <c r="H20" s="13"/>
    </row>
    <row r="21" spans="2:8">
      <c r="B21" s="64" t="s">
        <v>36</v>
      </c>
      <c r="C21" s="21" t="s">
        <v>33</v>
      </c>
      <c r="D21" s="22"/>
      <c r="E21" s="23"/>
      <c r="F21" s="22"/>
      <c r="G21" s="24"/>
      <c r="H21" s="65"/>
    </row>
    <row r="22" spans="2:8" ht="24">
      <c r="B22" s="5" t="s">
        <v>37</v>
      </c>
      <c r="C22" s="6" t="s">
        <v>34</v>
      </c>
      <c r="D22" s="7">
        <v>2</v>
      </c>
      <c r="E22" s="8" t="s">
        <v>11</v>
      </c>
      <c r="F22" s="7"/>
      <c r="G22" s="9"/>
      <c r="H22" s="10"/>
    </row>
    <row r="23" spans="2:8" ht="24">
      <c r="B23" s="5" t="s">
        <v>38</v>
      </c>
      <c r="C23" s="6" t="s">
        <v>129</v>
      </c>
      <c r="D23" s="7">
        <v>2</v>
      </c>
      <c r="E23" s="8" t="s">
        <v>11</v>
      </c>
      <c r="F23" s="7"/>
      <c r="G23" s="9"/>
      <c r="H23" s="10"/>
    </row>
    <row r="24" spans="2:8">
      <c r="B24" s="11"/>
      <c r="C24" s="111" t="s">
        <v>35</v>
      </c>
      <c r="D24" s="129"/>
      <c r="E24" s="129"/>
      <c r="F24" s="129"/>
      <c r="G24" s="12"/>
      <c r="H24" s="13"/>
    </row>
    <row r="25" spans="2:8">
      <c r="B25" s="64" t="s">
        <v>39</v>
      </c>
      <c r="C25" s="21" t="s">
        <v>77</v>
      </c>
      <c r="D25" s="22"/>
      <c r="E25" s="23"/>
      <c r="F25" s="22"/>
      <c r="G25" s="24"/>
      <c r="H25" s="65"/>
    </row>
    <row r="26" spans="2:8" ht="96">
      <c r="B26" s="55" t="s">
        <v>40</v>
      </c>
      <c r="C26" s="15" t="s">
        <v>131</v>
      </c>
      <c r="D26" s="33">
        <v>76</v>
      </c>
      <c r="E26" s="35" t="s">
        <v>18</v>
      </c>
      <c r="F26" s="33"/>
      <c r="G26" s="9"/>
      <c r="H26" s="10"/>
    </row>
    <row r="27" spans="2:8" ht="60">
      <c r="B27" s="55" t="s">
        <v>41</v>
      </c>
      <c r="C27" s="15" t="s">
        <v>132</v>
      </c>
      <c r="D27" s="33">
        <v>486</v>
      </c>
      <c r="E27" s="35" t="s">
        <v>18</v>
      </c>
      <c r="F27" s="33"/>
      <c r="G27" s="9"/>
      <c r="H27" s="10"/>
    </row>
    <row r="28" spans="2:8" ht="36">
      <c r="B28" s="55" t="s">
        <v>134</v>
      </c>
      <c r="C28" s="37" t="s">
        <v>126</v>
      </c>
      <c r="D28" s="33">
        <v>80</v>
      </c>
      <c r="E28" s="35" t="s">
        <v>27</v>
      </c>
      <c r="F28" s="33"/>
      <c r="G28" s="9"/>
      <c r="H28" s="10"/>
    </row>
    <row r="29" spans="2:8">
      <c r="B29" s="55" t="s">
        <v>135</v>
      </c>
      <c r="C29" s="15" t="s">
        <v>71</v>
      </c>
      <c r="D29" s="33">
        <f>206*2</f>
        <v>412</v>
      </c>
      <c r="E29" s="35" t="s">
        <v>24</v>
      </c>
      <c r="F29" s="33"/>
      <c r="G29" s="9"/>
      <c r="H29" s="10"/>
    </row>
    <row r="30" spans="2:8">
      <c r="B30" s="55" t="s">
        <v>136</v>
      </c>
      <c r="C30" s="15" t="s">
        <v>72</v>
      </c>
      <c r="D30" s="33">
        <v>45</v>
      </c>
      <c r="E30" s="35" t="s">
        <v>24</v>
      </c>
      <c r="F30" s="33"/>
      <c r="G30" s="9"/>
      <c r="H30" s="10"/>
    </row>
    <row r="31" spans="2:8">
      <c r="B31" s="11"/>
      <c r="C31" s="111" t="s">
        <v>78</v>
      </c>
      <c r="D31" s="129"/>
      <c r="E31" s="129"/>
      <c r="F31" s="129"/>
      <c r="G31" s="12"/>
      <c r="H31" s="13"/>
    </row>
    <row r="32" spans="2:8">
      <c r="B32" s="64" t="s">
        <v>73</v>
      </c>
      <c r="C32" s="21" t="s">
        <v>80</v>
      </c>
      <c r="D32" s="22"/>
      <c r="E32" s="23"/>
      <c r="F32" s="22"/>
      <c r="G32" s="24"/>
      <c r="H32" s="65"/>
    </row>
    <row r="33" spans="2:8" ht="24">
      <c r="B33" s="66" t="s">
        <v>74</v>
      </c>
      <c r="C33" s="15" t="s">
        <v>127</v>
      </c>
      <c r="D33" s="33">
        <v>60</v>
      </c>
      <c r="E33" s="36" t="s">
        <v>18</v>
      </c>
      <c r="F33" s="33"/>
      <c r="G33" s="9"/>
      <c r="H33" s="10"/>
    </row>
    <row r="34" spans="2:8" ht="24">
      <c r="B34" s="66" t="s">
        <v>75</v>
      </c>
      <c r="C34" s="85" t="s">
        <v>81</v>
      </c>
      <c r="D34" s="33">
        <v>93</v>
      </c>
      <c r="E34" s="36" t="s">
        <v>18</v>
      </c>
      <c r="F34" s="33"/>
      <c r="G34" s="84"/>
      <c r="H34" s="83"/>
    </row>
    <row r="35" spans="2:8">
      <c r="B35" s="66" t="s">
        <v>76</v>
      </c>
      <c r="C35" s="15" t="s">
        <v>130</v>
      </c>
      <c r="D35" s="33">
        <v>1</v>
      </c>
      <c r="E35" s="36" t="s">
        <v>11</v>
      </c>
      <c r="F35" s="33"/>
      <c r="G35" s="9"/>
      <c r="H35" s="10"/>
    </row>
    <row r="36" spans="2:8">
      <c r="B36" s="11"/>
      <c r="C36" s="111" t="s">
        <v>82</v>
      </c>
      <c r="D36" s="129"/>
      <c r="E36" s="129"/>
      <c r="F36" s="129"/>
      <c r="G36" s="12"/>
      <c r="H36" s="13"/>
    </row>
    <row r="37" spans="2:8">
      <c r="B37" s="64" t="s">
        <v>79</v>
      </c>
      <c r="C37" s="21" t="s">
        <v>86</v>
      </c>
      <c r="D37" s="22"/>
      <c r="E37" s="23"/>
      <c r="F37" s="22"/>
      <c r="G37" s="24"/>
      <c r="H37" s="65"/>
    </row>
    <row r="38" spans="2:8" ht="36">
      <c r="B38" s="55" t="s">
        <v>83</v>
      </c>
      <c r="C38" s="15" t="s">
        <v>88</v>
      </c>
      <c r="D38" s="33">
        <v>2</v>
      </c>
      <c r="E38" s="35" t="s">
        <v>42</v>
      </c>
      <c r="F38" s="33"/>
      <c r="G38" s="9"/>
      <c r="H38" s="10"/>
    </row>
    <row r="39" spans="2:8" ht="36">
      <c r="B39" s="55" t="s">
        <v>84</v>
      </c>
      <c r="C39" s="15" t="s">
        <v>89</v>
      </c>
      <c r="D39" s="33">
        <v>1</v>
      </c>
      <c r="E39" s="35" t="s">
        <v>11</v>
      </c>
      <c r="F39" s="33"/>
      <c r="G39" s="9"/>
      <c r="H39" s="10"/>
    </row>
    <row r="40" spans="2:8" ht="36">
      <c r="B40" s="55" t="s">
        <v>128</v>
      </c>
      <c r="C40" s="15" t="s">
        <v>90</v>
      </c>
      <c r="D40" s="33">
        <v>1</v>
      </c>
      <c r="E40" s="35" t="s">
        <v>11</v>
      </c>
      <c r="F40" s="33"/>
      <c r="G40" s="9"/>
      <c r="H40" s="10"/>
    </row>
    <row r="41" spans="2:8">
      <c r="B41" s="11"/>
      <c r="C41" s="111" t="s">
        <v>82</v>
      </c>
      <c r="D41" s="129"/>
      <c r="E41" s="129"/>
      <c r="F41" s="129"/>
      <c r="G41" s="12"/>
      <c r="H41" s="13"/>
    </row>
    <row r="42" spans="2:8" ht="15.75" customHeight="1">
      <c r="B42" s="64" t="s">
        <v>85</v>
      </c>
      <c r="C42" s="21" t="s">
        <v>97</v>
      </c>
      <c r="D42" s="22"/>
      <c r="E42" s="23"/>
      <c r="F42" s="22"/>
      <c r="G42" s="24"/>
      <c r="H42" s="65"/>
    </row>
    <row r="43" spans="2:8" ht="15.75" customHeight="1">
      <c r="B43" s="55" t="s">
        <v>91</v>
      </c>
      <c r="C43" s="18" t="s">
        <v>87</v>
      </c>
      <c r="D43" s="19">
        <v>1</v>
      </c>
      <c r="E43" s="20" t="s">
        <v>11</v>
      </c>
      <c r="F43" s="33"/>
      <c r="G43" s="9"/>
      <c r="H43" s="10"/>
    </row>
    <row r="44" spans="2:8" ht="24">
      <c r="B44" s="55" t="s">
        <v>92</v>
      </c>
      <c r="C44" s="18" t="s">
        <v>99</v>
      </c>
      <c r="D44" s="19">
        <v>1657</v>
      </c>
      <c r="E44" s="20" t="s">
        <v>18</v>
      </c>
      <c r="F44" s="33"/>
      <c r="G44" s="9"/>
      <c r="H44" s="10"/>
    </row>
    <row r="45" spans="2:8" ht="24">
      <c r="B45" s="55" t="s">
        <v>93</v>
      </c>
      <c r="C45" s="6" t="s">
        <v>100</v>
      </c>
      <c r="D45" s="7">
        <v>24</v>
      </c>
      <c r="E45" s="8" t="s">
        <v>29</v>
      </c>
      <c r="F45" s="7"/>
      <c r="G45" s="9"/>
      <c r="H45" s="10"/>
    </row>
    <row r="46" spans="2:8" ht="15.75" customHeight="1">
      <c r="B46" s="55" t="s">
        <v>94</v>
      </c>
      <c r="C46" s="15" t="s">
        <v>101</v>
      </c>
      <c r="D46" s="33">
        <v>80</v>
      </c>
      <c r="E46" s="35" t="s">
        <v>18</v>
      </c>
      <c r="F46" s="33"/>
      <c r="G46" s="9"/>
      <c r="H46" s="10"/>
    </row>
    <row r="47" spans="2:8" ht="15.75" customHeight="1">
      <c r="B47" s="55" t="s">
        <v>95</v>
      </c>
      <c r="C47" s="15" t="s">
        <v>71</v>
      </c>
      <c r="D47" s="33">
        <v>81</v>
      </c>
      <c r="E47" s="35" t="s">
        <v>24</v>
      </c>
      <c r="F47" s="33"/>
      <c r="G47" s="9"/>
      <c r="H47" s="10"/>
    </row>
    <row r="48" spans="2:8">
      <c r="B48" s="11"/>
      <c r="C48" s="111" t="s">
        <v>105</v>
      </c>
      <c r="D48" s="129"/>
      <c r="E48" s="129"/>
      <c r="F48" s="129"/>
      <c r="G48" s="12"/>
      <c r="H48" s="13"/>
    </row>
    <row r="49" spans="2:8">
      <c r="B49" s="64" t="s">
        <v>96</v>
      </c>
      <c r="C49" s="21" t="s">
        <v>46</v>
      </c>
      <c r="D49" s="22"/>
      <c r="E49" s="23"/>
      <c r="F49" s="22"/>
      <c r="G49" s="24"/>
      <c r="H49" s="65"/>
    </row>
    <row r="50" spans="2:8" ht="24">
      <c r="B50" s="14" t="s">
        <v>98</v>
      </c>
      <c r="C50" s="110" t="s">
        <v>150</v>
      </c>
      <c r="D50" s="16">
        <v>210</v>
      </c>
      <c r="E50" s="17" t="s">
        <v>24</v>
      </c>
      <c r="F50" s="16"/>
      <c r="G50" s="9"/>
      <c r="H50" s="10"/>
    </row>
    <row r="51" spans="2:8" ht="24">
      <c r="B51" s="55" t="s">
        <v>102</v>
      </c>
      <c r="C51" s="15" t="s">
        <v>43</v>
      </c>
      <c r="D51" s="33">
        <v>2</v>
      </c>
      <c r="E51" s="35" t="s">
        <v>11</v>
      </c>
      <c r="F51" s="33"/>
      <c r="G51" s="9"/>
      <c r="H51" s="10"/>
    </row>
    <row r="52" spans="2:8" ht="24">
      <c r="B52" s="14" t="s">
        <v>103</v>
      </c>
      <c r="C52" s="15" t="s">
        <v>45</v>
      </c>
      <c r="D52" s="33">
        <v>1</v>
      </c>
      <c r="E52" s="35" t="s">
        <v>42</v>
      </c>
      <c r="F52" s="33"/>
      <c r="G52" s="9"/>
      <c r="H52" s="10"/>
    </row>
    <row r="53" spans="2:8" ht="48">
      <c r="B53" s="55" t="s">
        <v>104</v>
      </c>
      <c r="C53" s="15" t="s">
        <v>44</v>
      </c>
      <c r="D53" s="33">
        <v>2</v>
      </c>
      <c r="E53" s="35" t="s">
        <v>42</v>
      </c>
      <c r="F53" s="33"/>
      <c r="G53" s="9"/>
      <c r="H53" s="10"/>
    </row>
    <row r="54" spans="2:8">
      <c r="B54" s="11"/>
      <c r="C54" s="111" t="s">
        <v>48</v>
      </c>
      <c r="D54" s="129"/>
      <c r="E54" s="129"/>
      <c r="F54" s="129"/>
      <c r="G54" s="12"/>
      <c r="H54" s="13"/>
    </row>
    <row r="55" spans="2:8" ht="24">
      <c r="B55" s="64" t="s">
        <v>106</v>
      </c>
      <c r="C55" s="21" t="s">
        <v>47</v>
      </c>
      <c r="D55" s="22"/>
      <c r="E55" s="23"/>
      <c r="F55" s="22"/>
      <c r="G55" s="24"/>
      <c r="H55" s="65"/>
    </row>
    <row r="56" spans="2:8" ht="36">
      <c r="B56" s="55" t="s">
        <v>107</v>
      </c>
      <c r="C56" s="110" t="s">
        <v>151</v>
      </c>
      <c r="D56" s="33">
        <v>19</v>
      </c>
      <c r="E56" s="35" t="s">
        <v>24</v>
      </c>
      <c r="F56" s="33"/>
      <c r="G56" s="9"/>
      <c r="H56" s="10"/>
    </row>
    <row r="57" spans="2:8" ht="48">
      <c r="B57" s="55" t="s">
        <v>108</v>
      </c>
      <c r="C57" s="110" t="s">
        <v>152</v>
      </c>
      <c r="D57" s="33">
        <v>80</v>
      </c>
      <c r="E57" s="35" t="s">
        <v>24</v>
      </c>
      <c r="F57" s="33"/>
      <c r="G57" s="9"/>
      <c r="H57" s="10"/>
    </row>
    <row r="58" spans="2:8">
      <c r="B58" s="11"/>
      <c r="C58" s="111" t="s">
        <v>49</v>
      </c>
      <c r="D58" s="112"/>
      <c r="E58" s="112"/>
      <c r="F58" s="112"/>
      <c r="G58" s="12"/>
      <c r="H58" s="12"/>
    </row>
    <row r="59" spans="2:8">
      <c r="B59" s="64" t="s">
        <v>109</v>
      </c>
      <c r="C59" s="21" t="s">
        <v>50</v>
      </c>
      <c r="D59" s="22"/>
      <c r="E59" s="23"/>
      <c r="F59" s="22"/>
      <c r="G59" s="24"/>
      <c r="H59" s="65"/>
    </row>
    <row r="60" spans="2:8" ht="48">
      <c r="B60" s="55" t="s">
        <v>110</v>
      </c>
      <c r="C60" s="15" t="s">
        <v>51</v>
      </c>
      <c r="D60" s="33">
        <v>4</v>
      </c>
      <c r="E60" s="35" t="s">
        <v>42</v>
      </c>
      <c r="F60" s="33"/>
      <c r="G60" s="9"/>
      <c r="H60" s="10"/>
    </row>
    <row r="61" spans="2:8" ht="24">
      <c r="B61" s="55" t="s">
        <v>111</v>
      </c>
      <c r="C61" s="15" t="s">
        <v>52</v>
      </c>
      <c r="D61" s="33">
        <v>4</v>
      </c>
      <c r="E61" s="35" t="s">
        <v>42</v>
      </c>
      <c r="F61" s="33"/>
      <c r="G61" s="9"/>
      <c r="H61" s="10"/>
    </row>
    <row r="62" spans="2:8" ht="24">
      <c r="B62" s="55" t="s">
        <v>137</v>
      </c>
      <c r="C62" s="15" t="s">
        <v>53</v>
      </c>
      <c r="D62" s="33">
        <v>3</v>
      </c>
      <c r="E62" s="35" t="s">
        <v>42</v>
      </c>
      <c r="F62" s="33"/>
      <c r="G62" s="9"/>
      <c r="H62" s="10"/>
    </row>
    <row r="63" spans="2:8" ht="60">
      <c r="B63" s="55" t="s">
        <v>138</v>
      </c>
      <c r="C63" s="15" t="s">
        <v>54</v>
      </c>
      <c r="D63" s="33">
        <v>3</v>
      </c>
      <c r="E63" s="35" t="s">
        <v>11</v>
      </c>
      <c r="F63" s="33"/>
      <c r="G63" s="9"/>
      <c r="H63" s="10"/>
    </row>
    <row r="64" spans="2:8" ht="72">
      <c r="B64" s="55" t="s">
        <v>139</v>
      </c>
      <c r="C64" s="15" t="s">
        <v>55</v>
      </c>
      <c r="D64" s="33">
        <v>61</v>
      </c>
      <c r="E64" s="35" t="s">
        <v>24</v>
      </c>
      <c r="F64" s="33"/>
      <c r="G64" s="9"/>
      <c r="H64" s="10"/>
    </row>
    <row r="65" spans="2:8" ht="48">
      <c r="B65" s="55" t="s">
        <v>140</v>
      </c>
      <c r="C65" s="15" t="s">
        <v>56</v>
      </c>
      <c r="D65" s="33">
        <v>160</v>
      </c>
      <c r="E65" s="35" t="s">
        <v>18</v>
      </c>
      <c r="F65" s="33"/>
      <c r="G65" s="9"/>
      <c r="H65" s="10"/>
    </row>
    <row r="66" spans="2:8" ht="72">
      <c r="B66" s="55" t="s">
        <v>141</v>
      </c>
      <c r="C66" s="15" t="s">
        <v>57</v>
      </c>
      <c r="D66" s="33">
        <v>27</v>
      </c>
      <c r="E66" s="35" t="s">
        <v>18</v>
      </c>
      <c r="F66" s="33"/>
      <c r="G66" s="9"/>
      <c r="H66" s="10"/>
    </row>
    <row r="67" spans="2:8" ht="36">
      <c r="B67" s="55" t="s">
        <v>142</v>
      </c>
      <c r="C67" s="15" t="s">
        <v>58</v>
      </c>
      <c r="D67" s="33">
        <v>1</v>
      </c>
      <c r="E67" s="35" t="s">
        <v>11</v>
      </c>
      <c r="F67" s="33"/>
      <c r="G67" s="9"/>
      <c r="H67" s="10"/>
    </row>
    <row r="68" spans="2:8" ht="24">
      <c r="B68" s="55" t="s">
        <v>143</v>
      </c>
      <c r="C68" s="15" t="s">
        <v>69</v>
      </c>
      <c r="D68" s="33">
        <v>5</v>
      </c>
      <c r="E68" s="35" t="s">
        <v>42</v>
      </c>
      <c r="F68" s="33"/>
      <c r="G68" s="9"/>
      <c r="H68" s="10"/>
    </row>
    <row r="69" spans="2:8">
      <c r="B69" s="55" t="s">
        <v>144</v>
      </c>
      <c r="C69" s="15" t="s">
        <v>70</v>
      </c>
      <c r="D69" s="33">
        <v>2</v>
      </c>
      <c r="E69" s="35" t="s">
        <v>42</v>
      </c>
      <c r="F69" s="33"/>
      <c r="G69" s="9"/>
      <c r="H69" s="10"/>
    </row>
    <row r="70" spans="2:8" ht="24">
      <c r="B70" s="55" t="s">
        <v>145</v>
      </c>
      <c r="C70" s="15" t="s">
        <v>59</v>
      </c>
      <c r="D70" s="33">
        <v>1</v>
      </c>
      <c r="E70" s="35" t="s">
        <v>11</v>
      </c>
      <c r="F70" s="33"/>
      <c r="G70" s="9"/>
      <c r="H70" s="10"/>
    </row>
    <row r="71" spans="2:8">
      <c r="B71" s="11"/>
      <c r="C71" s="111" t="s">
        <v>60</v>
      </c>
      <c r="D71" s="112"/>
      <c r="E71" s="112"/>
      <c r="F71" s="112"/>
      <c r="G71" s="12"/>
      <c r="H71" s="12"/>
    </row>
    <row r="72" spans="2:8">
      <c r="B72" s="64" t="s">
        <v>112</v>
      </c>
      <c r="C72" s="21" t="s">
        <v>61</v>
      </c>
      <c r="D72" s="22"/>
      <c r="E72" s="23"/>
      <c r="F72" s="22"/>
      <c r="G72" s="24"/>
      <c r="H72" s="65"/>
    </row>
    <row r="73" spans="2:8" ht="72">
      <c r="B73" s="14" t="s">
        <v>113</v>
      </c>
      <c r="C73" s="40" t="s">
        <v>121</v>
      </c>
      <c r="D73" s="16">
        <v>853</v>
      </c>
      <c r="E73" s="17" t="s">
        <v>18</v>
      </c>
      <c r="F73" s="16"/>
      <c r="G73" s="9"/>
      <c r="H73" s="10"/>
    </row>
    <row r="74" spans="2:8" ht="60">
      <c r="B74" s="55" t="s">
        <v>114</v>
      </c>
      <c r="C74" s="15" t="s">
        <v>62</v>
      </c>
      <c r="D74" s="33">
        <v>10</v>
      </c>
      <c r="E74" s="35" t="s">
        <v>42</v>
      </c>
      <c r="F74" s="33"/>
      <c r="G74" s="9"/>
      <c r="H74" s="10"/>
    </row>
    <row r="75" spans="2:8" ht="48">
      <c r="B75" s="14" t="s">
        <v>115</v>
      </c>
      <c r="C75" s="15" t="s">
        <v>66</v>
      </c>
      <c r="D75" s="33">
        <v>95</v>
      </c>
      <c r="E75" s="35" t="s">
        <v>42</v>
      </c>
      <c r="F75" s="33"/>
      <c r="G75" s="9"/>
      <c r="H75" s="10"/>
    </row>
    <row r="76" spans="2:8" ht="24">
      <c r="B76" s="55" t="s">
        <v>116</v>
      </c>
      <c r="C76" s="15" t="s">
        <v>63</v>
      </c>
      <c r="D76" s="33">
        <v>408</v>
      </c>
      <c r="E76" s="35" t="s">
        <v>42</v>
      </c>
      <c r="F76" s="33"/>
      <c r="G76" s="9"/>
      <c r="H76" s="10"/>
    </row>
    <row r="77" spans="2:8" ht="24">
      <c r="B77" s="14" t="s">
        <v>117</v>
      </c>
      <c r="C77" s="15" t="s">
        <v>64</v>
      </c>
      <c r="D77" s="33">
        <v>34</v>
      </c>
      <c r="E77" s="35" t="s">
        <v>42</v>
      </c>
      <c r="F77" s="33"/>
      <c r="G77" s="9"/>
      <c r="H77" s="10"/>
    </row>
    <row r="78" spans="2:8" ht="84">
      <c r="B78" s="55" t="s">
        <v>118</v>
      </c>
      <c r="C78" s="15" t="s">
        <v>65</v>
      </c>
      <c r="D78" s="33">
        <v>348</v>
      </c>
      <c r="E78" s="35" t="s">
        <v>42</v>
      </c>
      <c r="F78" s="33"/>
      <c r="G78" s="9"/>
      <c r="H78" s="10"/>
    </row>
    <row r="79" spans="2:8" ht="36">
      <c r="B79" s="14" t="s">
        <v>119</v>
      </c>
      <c r="C79" s="15" t="s">
        <v>67</v>
      </c>
      <c r="D79" s="33">
        <v>5459</v>
      </c>
      <c r="E79" s="35" t="s">
        <v>18</v>
      </c>
      <c r="F79" s="33"/>
      <c r="G79" s="9"/>
      <c r="H79" s="10"/>
    </row>
    <row r="80" spans="2:8" ht="12.75" thickBot="1">
      <c r="B80" s="67"/>
      <c r="C80" s="133" t="s">
        <v>68</v>
      </c>
      <c r="D80" s="134"/>
      <c r="E80" s="134"/>
      <c r="F80" s="134"/>
      <c r="G80" s="68"/>
      <c r="H80" s="91"/>
    </row>
    <row r="81" spans="1:8" ht="16.5" thickTop="1" thickBot="1">
      <c r="B81" s="38"/>
      <c r="C81" s="130" t="s">
        <v>120</v>
      </c>
      <c r="D81" s="131"/>
      <c r="E81" s="131"/>
      <c r="F81" s="132"/>
      <c r="G81" s="39"/>
      <c r="H81" s="92"/>
    </row>
    <row r="82" spans="1:8" ht="15.75" customHeight="1" thickTop="1">
      <c r="A82" s="113"/>
      <c r="B82" s="113"/>
      <c r="C82" s="113"/>
      <c r="D82" s="113"/>
      <c r="E82" s="113"/>
      <c r="F82" s="113"/>
      <c r="G82" s="113"/>
      <c r="H82" s="113"/>
    </row>
    <row r="83" spans="1:8" ht="12" customHeight="1" thickBot="1">
      <c r="A83" s="113"/>
      <c r="B83" s="113"/>
      <c r="C83" s="113"/>
      <c r="D83" s="113"/>
      <c r="E83" s="113"/>
      <c r="F83" s="113"/>
      <c r="G83" s="113"/>
      <c r="H83" s="113"/>
    </row>
    <row r="84" spans="1:8" ht="15.75" customHeight="1" thickBot="1">
      <c r="A84" s="103"/>
      <c r="B84" s="105">
        <v>1</v>
      </c>
      <c r="C84" s="117">
        <v>2</v>
      </c>
      <c r="D84" s="118"/>
      <c r="E84" s="118"/>
      <c r="F84" s="119"/>
      <c r="G84" s="106">
        <v>3</v>
      </c>
      <c r="H84" s="107">
        <v>4</v>
      </c>
    </row>
    <row r="85" spans="1:8" ht="37.5" customHeight="1" thickTop="1" thickBot="1">
      <c r="A85" s="103"/>
      <c r="B85" s="108">
        <v>1</v>
      </c>
      <c r="C85" s="114" t="s">
        <v>149</v>
      </c>
      <c r="D85" s="115"/>
      <c r="E85" s="115"/>
      <c r="F85" s="116"/>
      <c r="G85" s="104"/>
      <c r="H85" s="109"/>
    </row>
  </sheetData>
  <mergeCells count="17">
    <mergeCell ref="C48:F48"/>
    <mergeCell ref="C58:F58"/>
    <mergeCell ref="A82:H83"/>
    <mergeCell ref="C85:F85"/>
    <mergeCell ref="C84:F84"/>
    <mergeCell ref="B2:H2"/>
    <mergeCell ref="B3:H3"/>
    <mergeCell ref="C9:F9"/>
    <mergeCell ref="C20:F20"/>
    <mergeCell ref="C24:F24"/>
    <mergeCell ref="C54:F54"/>
    <mergeCell ref="C81:F81"/>
    <mergeCell ref="C71:F71"/>
    <mergeCell ref="C80:F80"/>
    <mergeCell ref="C31:F31"/>
    <mergeCell ref="C36:F36"/>
    <mergeCell ref="C41:F41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E20"/>
  <sheetViews>
    <sheetView topLeftCell="A5" workbookViewId="0">
      <selection activeCell="G19" sqref="G19"/>
    </sheetView>
  </sheetViews>
  <sheetFormatPr defaultRowHeight="15"/>
  <cols>
    <col min="1" max="1" width="2.42578125" customWidth="1"/>
    <col min="3" max="3" width="48" customWidth="1"/>
    <col min="4" max="4" width="14" customWidth="1"/>
    <col min="5" max="5" width="15.5703125" customWidth="1"/>
  </cols>
  <sheetData>
    <row r="1" spans="2:5" ht="15.75" thickBot="1"/>
    <row r="2" spans="2:5" ht="24">
      <c r="B2" s="41" t="s">
        <v>7</v>
      </c>
      <c r="C2" s="42" t="s">
        <v>8</v>
      </c>
      <c r="D2" s="43" t="s">
        <v>122</v>
      </c>
      <c r="E2" s="44" t="s">
        <v>123</v>
      </c>
    </row>
    <row r="3" spans="2:5" ht="15.75" thickBot="1">
      <c r="B3" s="45" t="s">
        <v>9</v>
      </c>
      <c r="C3" s="46" t="s">
        <v>124</v>
      </c>
      <c r="D3" s="47">
        <f>'prace wstępne'!G9</f>
        <v>0</v>
      </c>
      <c r="E3" s="48">
        <f>'prace wstępne'!H9</f>
        <v>0</v>
      </c>
    </row>
    <row r="4" spans="2:5" ht="15.75" thickBot="1">
      <c r="B4" s="49"/>
      <c r="C4" s="50" t="s">
        <v>12</v>
      </c>
      <c r="D4" s="51">
        <f>D3</f>
        <v>0</v>
      </c>
      <c r="E4" s="52">
        <f>E3</f>
        <v>0</v>
      </c>
    </row>
    <row r="5" spans="2:5" ht="15.75" thickBot="1">
      <c r="B5" s="34"/>
      <c r="C5" s="25"/>
      <c r="D5" s="26"/>
      <c r="E5" s="26"/>
    </row>
    <row r="6" spans="2:5" ht="24">
      <c r="B6" s="41" t="s">
        <v>13</v>
      </c>
      <c r="C6" s="42" t="s">
        <v>14</v>
      </c>
      <c r="D6" s="43" t="s">
        <v>122</v>
      </c>
      <c r="E6" s="44" t="s">
        <v>123</v>
      </c>
    </row>
    <row r="7" spans="2:5">
      <c r="B7" s="53" t="str">
        <f>[1]Sheet1!A17</f>
        <v>2.1</v>
      </c>
      <c r="C7" s="54" t="str">
        <f>'prace wstępne'!C13</f>
        <v>ROBOTY ROZBIÓRKOWE, DEMONTAŻOWE</v>
      </c>
      <c r="D7" s="62">
        <f>'prace wstępne'!G20</f>
        <v>0</v>
      </c>
      <c r="E7" s="63">
        <f>'prace wstępne'!H20</f>
        <v>0</v>
      </c>
    </row>
    <row r="8" spans="2:5">
      <c r="B8" s="53" t="str">
        <f>[1]Sheet1!A24</f>
        <v>2.2</v>
      </c>
      <c r="C8" s="54" t="str">
        <f>'prace wstępne'!C21</f>
        <v>ROBOTY - ELEMENTY DO WYMIANY</v>
      </c>
      <c r="D8" s="62">
        <f>'prace wstępne'!G24</f>
        <v>0</v>
      </c>
      <c r="E8" s="63">
        <f>'prace wstępne'!H24</f>
        <v>0</v>
      </c>
    </row>
    <row r="9" spans="2:5">
      <c r="B9" s="55" t="str">
        <f>[1]Sheet1!A43</f>
        <v>2.3</v>
      </c>
      <c r="C9" s="15" t="str">
        <f>'prace wstępne'!C25</f>
        <v>NAWIERZCHNIE</v>
      </c>
      <c r="D9" s="33">
        <f>'prace wstępne'!G31</f>
        <v>0</v>
      </c>
      <c r="E9" s="33">
        <f>'prace wstępne'!H31</f>
        <v>0</v>
      </c>
    </row>
    <row r="10" spans="2:5">
      <c r="B10" s="55" t="str">
        <f>[1]Sheet1!A50</f>
        <v>2.4</v>
      </c>
      <c r="C10" s="15" t="str">
        <f>'prace wstępne'!C32</f>
        <v>POMOST DREWANIANY (MOLO)</v>
      </c>
      <c r="D10" s="33">
        <f>'prace wstępne'!G36</f>
        <v>0</v>
      </c>
      <c r="E10" s="56">
        <f>'prace wstępne'!H36</f>
        <v>0</v>
      </c>
    </row>
    <row r="11" spans="2:5">
      <c r="B11" s="55" t="str">
        <f>[1]Sheet1!A59</f>
        <v>2.5</v>
      </c>
      <c r="C11" s="15" t="str">
        <f>'prace wstępne'!C37</f>
        <v>BOISKO DO PIŁKI PLAŻOWEJ</v>
      </c>
      <c r="D11" s="33">
        <f>'prace wstępne'!G41</f>
        <v>0</v>
      </c>
      <c r="E11" s="56">
        <f>'prace wstępne'!H41</f>
        <v>0</v>
      </c>
    </row>
    <row r="12" spans="2:5">
      <c r="B12" s="55" t="str">
        <f>[1]Sheet1!A66</f>
        <v>2.6</v>
      </c>
      <c r="C12" s="15" t="str">
        <f>'prace wstępne'!C42</f>
        <v>PLAŻA Z PIASKU</v>
      </c>
      <c r="D12" s="33">
        <f>'prace wstępne'!G48</f>
        <v>0</v>
      </c>
      <c r="E12" s="56">
        <f>'prace wstępne'!H48</f>
        <v>0</v>
      </c>
    </row>
    <row r="13" spans="2:5">
      <c r="B13" s="55" t="str">
        <f>[1]Sheet1!A76</f>
        <v>2.7</v>
      </c>
      <c r="C13" s="15" t="str">
        <f>'prace wstępne'!C49</f>
        <v>OGRODZENIE ZEWNĘTRZNE</v>
      </c>
      <c r="D13" s="33">
        <f>'prace wstępne'!G54</f>
        <v>0</v>
      </c>
      <c r="E13" s="56">
        <f>'prace wstępne'!H54</f>
        <v>0</v>
      </c>
    </row>
    <row r="14" spans="2:5" ht="24">
      <c r="B14" s="55" t="str">
        <f>[1]Sheet1!A85</f>
        <v>2.8</v>
      </c>
      <c r="C14" s="15" t="str">
        <f>'prace wstępne'!C55</f>
        <v>OGRODZENIE ZABEZPIECZAJĄCE STREFĘ OCHRONY SIEWECZKI RZECZNEJ</v>
      </c>
      <c r="D14" s="33">
        <f>'prace wstępne'!G58</f>
        <v>0</v>
      </c>
      <c r="E14" s="56">
        <f>'prace wstępne'!H58</f>
        <v>0</v>
      </c>
    </row>
    <row r="15" spans="2:5">
      <c r="B15" s="55" t="str">
        <f>[1]Sheet1!A96</f>
        <v>2.9</v>
      </c>
      <c r="C15" s="15" t="str">
        <f>'prace wstępne'!C59</f>
        <v>ELEMENTY MAŁEJ ARCHITEKTURY</v>
      </c>
      <c r="D15" s="33">
        <f>'prace wstępne'!G71</f>
        <v>0</v>
      </c>
      <c r="E15" s="56">
        <f>'prace wstępne'!H71</f>
        <v>0</v>
      </c>
    </row>
    <row r="16" spans="2:5" ht="15.75" thickBot="1">
      <c r="B16" s="55" t="str">
        <f>[1]Sheet1!A107</f>
        <v>2.10</v>
      </c>
      <c r="C16" s="15" t="str">
        <f>'prace wstępne'!C72</f>
        <v xml:space="preserve">ZIELEŃ </v>
      </c>
      <c r="D16" s="33">
        <f>'prace wstępne'!G80</f>
        <v>0</v>
      </c>
      <c r="E16" s="56">
        <f>'prace wstępne'!H80</f>
        <v>0</v>
      </c>
    </row>
    <row r="17" spans="2:5" ht="15.75" thickBot="1">
      <c r="B17" s="49"/>
      <c r="C17" s="57" t="str">
        <f>'prace wstępne'!C81:F81</f>
        <v>ŁĄCZNIE KOSZTY ROBÓT BUDOWLANYCH</v>
      </c>
      <c r="D17" s="51">
        <f>SUM(D7:D16)</f>
        <v>0</v>
      </c>
      <c r="E17" s="52">
        <f>SUM(E7:E16)</f>
        <v>0</v>
      </c>
    </row>
    <row r="18" spans="2:5" ht="15.75" thickBot="1">
      <c r="B18" s="34"/>
      <c r="C18" s="25"/>
      <c r="D18" s="26"/>
      <c r="E18" s="26"/>
    </row>
    <row r="19" spans="2:5" ht="37.5" thickTop="1" thickBot="1">
      <c r="B19" s="58"/>
      <c r="C19" s="59" t="s">
        <v>125</v>
      </c>
      <c r="D19" s="60">
        <f>D17+D4</f>
        <v>0</v>
      </c>
      <c r="E19" s="61">
        <f>E17+E4</f>
        <v>0</v>
      </c>
    </row>
    <row r="20" spans="2:5" ht="15.75" thickTop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prace wstępne</vt:lpstr>
      <vt:lpstr>zestawienie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CA_LTD</dc:creator>
  <cp:lastModifiedBy>ewnuk</cp:lastModifiedBy>
  <cp:lastPrinted>2018-04-04T11:13:35Z</cp:lastPrinted>
  <dcterms:created xsi:type="dcterms:W3CDTF">2018-03-13T20:01:56Z</dcterms:created>
  <dcterms:modified xsi:type="dcterms:W3CDTF">2018-04-04T11:56:40Z</dcterms:modified>
</cp:coreProperties>
</file>